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7.21" sheetId="6" r:id="rId1"/>
  </sheets>
  <calcPr calcId="152511"/>
</workbook>
</file>

<file path=xl/calcChain.xml><?xml version="1.0" encoding="utf-8"?>
<calcChain xmlns="http://schemas.openxmlformats.org/spreadsheetml/2006/main">
  <c r="D60" i="6" l="1"/>
  <c r="D7" i="6" l="1"/>
  <c r="C44" i="6" l="1"/>
  <c r="D44" i="6"/>
  <c r="E17" i="6"/>
  <c r="D78" i="6" l="1"/>
  <c r="C60" i="6" l="1"/>
  <c r="E64" i="6"/>
  <c r="E38" i="6" l="1"/>
  <c r="D25" i="6"/>
  <c r="E15" i="6"/>
  <c r="D56" i="6" l="1"/>
  <c r="E19" i="6" l="1"/>
  <c r="E23" i="6" l="1"/>
  <c r="E22" i="6"/>
  <c r="E20" i="6"/>
  <c r="C78" i="6"/>
  <c r="D75" i="6"/>
  <c r="D74" i="6" s="1"/>
  <c r="C75" i="6"/>
  <c r="E70" i="6"/>
  <c r="D68" i="6"/>
  <c r="C68" i="6"/>
  <c r="E67" i="6"/>
  <c r="D65" i="6"/>
  <c r="C65" i="6"/>
  <c r="E63" i="6"/>
  <c r="E62" i="6"/>
  <c r="E59" i="6"/>
  <c r="E58" i="6"/>
  <c r="C56" i="6"/>
  <c r="E56" i="6" s="1"/>
  <c r="E55" i="6"/>
  <c r="E54" i="6"/>
  <c r="E53" i="6"/>
  <c r="E52" i="6"/>
  <c r="D50" i="6"/>
  <c r="C50" i="6"/>
  <c r="E49" i="6"/>
  <c r="E48" i="6"/>
  <c r="E47" i="6"/>
  <c r="E46" i="6"/>
  <c r="E43" i="6"/>
  <c r="E42" i="6"/>
  <c r="D40" i="6"/>
  <c r="C40" i="6"/>
  <c r="E39" i="6"/>
  <c r="E37" i="6"/>
  <c r="E36" i="6"/>
  <c r="E35" i="6"/>
  <c r="D33" i="6"/>
  <c r="C33" i="6"/>
  <c r="E29" i="6"/>
  <c r="E28" i="6"/>
  <c r="E27" i="6"/>
  <c r="E26" i="6"/>
  <c r="C25" i="6"/>
  <c r="E18" i="6"/>
  <c r="E16" i="6"/>
  <c r="E14" i="6"/>
  <c r="E13" i="6"/>
  <c r="E12" i="6"/>
  <c r="E11" i="6"/>
  <c r="E10" i="6"/>
  <c r="E9" i="6"/>
  <c r="E8" i="6"/>
  <c r="C7" i="6"/>
  <c r="D71" i="6" l="1"/>
  <c r="D82" i="6" s="1"/>
  <c r="C74" i="6"/>
  <c r="E50" i="6"/>
  <c r="E68" i="6"/>
  <c r="C31" i="6"/>
  <c r="C81" i="6" s="1"/>
  <c r="E65" i="6"/>
  <c r="E60" i="6"/>
  <c r="E40" i="6"/>
  <c r="D31" i="6"/>
  <c r="E33" i="6"/>
  <c r="C71" i="6"/>
  <c r="C82" i="6" s="1"/>
  <c r="E25" i="6"/>
  <c r="E7" i="6"/>
  <c r="E44" i="6"/>
  <c r="C80" i="6" l="1"/>
  <c r="C73" i="6" s="1"/>
  <c r="C83" i="6" s="1"/>
  <c r="E31" i="6"/>
  <c r="D81" i="6"/>
  <c r="D80" i="6" s="1"/>
  <c r="E71" i="6"/>
  <c r="D73" i="6" l="1"/>
  <c r="D83" i="6" s="1"/>
</calcChain>
</file>

<file path=xl/sharedStrings.xml><?xml version="1.0" encoding="utf-8"?>
<sst xmlns="http://schemas.openxmlformats.org/spreadsheetml/2006/main" count="154" uniqueCount="147">
  <si>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</si>
  <si>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</si>
  <si>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</si>
  <si>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</si>
  <si>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</si>
  <si>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</si>
  <si>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</si>
  <si>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</si>
  <si>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</si>
  <si>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</si>
  <si>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</si>
  <si>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</si>
  <si>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</si>
  <si>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</si>
  <si>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</si>
  <si>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</si>
  <si>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</si>
  <si>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</si>
  <si>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</si>
  <si>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</si>
  <si>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</si>
  <si>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</si>
  <si>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</si>
  <si>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</si>
  <si>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</si>
  <si>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</si>
  <si>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</si>
  <si>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</si>
  <si>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</si>
  <si>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</si>
  <si>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</si>
  <si>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</si>
  <si>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</si>
  <si>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</si>
  <si>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</si>
  <si>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</si>
  <si>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</si>
  <si>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</si>
  <si>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</si>
  <si>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</si>
  <si>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</si>
  <si>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</si>
  <si>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</si>
  <si>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</si>
  <si>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</si>
  <si>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</si>
  <si>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</si>
  <si>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</si>
  <si>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</si>
  <si>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</si>
  <si>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</si>
  <si>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</si>
  <si>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</si>
  <si>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</si>
  <si>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</si>
  <si>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</si>
  <si>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</si>
  <si>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</si>
  <si>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</si>
  <si>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</si>
  <si>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</si>
  <si>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</si>
  <si>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</si>
  <si>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</si>
  <si>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</si>
  <si>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</si>
  <si>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</si>
  <si>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</si>
  <si>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</si>
  <si>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</si>
  <si>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</si>
  <si>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</si>
  <si>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</si>
  <si>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</si>
  <si>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</si>
  <si>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</si>
  <si>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</si>
  <si>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</si>
  <si>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</si>
  <si>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</si>
  <si>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</si>
  <si>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</si>
  <si>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</si>
  <si>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</si>
  <si>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</si>
  <si>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</si>
  <si>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</si>
  <si>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</si>
  <si>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</si>
  <si>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</si>
  <si>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</si>
  <si>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</si>
  <si>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</si>
  <si>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</si>
  <si>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</si>
  <si>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</si>
  <si>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</si>
  <si>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</si>
  <si>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</si>
  <si>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</si>
  <si>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</si>
  <si>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</si>
  <si>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</si>
  <si>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</si>
  <si>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</si>
  <si>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</si>
  <si>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</si>
  <si>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</si>
  <si>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</si>
  <si>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</si>
  <si>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</si>
  <si>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</si>
  <si>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</si>
  <si>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</si>
  <si>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</si>
  <si>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</si>
  <si>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</si>
  <si>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</si>
  <si>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</si>
  <si>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</si>
  <si>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</si>
  <si>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</si>
  <si>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</si>
  <si>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</si>
  <si>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</si>
  <si>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</si>
  <si>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</si>
  <si>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</si>
  <si>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</si>
  <si>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</si>
  <si>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</si>
  <si>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</si>
  <si>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</si>
  <si>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</si>
  <si>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</si>
  <si>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</si>
  <si>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</si>
  <si>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</si>
  <si>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</si>
  <si>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</si>
  <si>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</si>
  <si>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</si>
  <si>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2021 год</t>
  </si>
  <si>
    <t>Другие вопросы в области социальной политики</t>
  </si>
  <si>
    <t>000 10 06 000 00 00 000</t>
  </si>
  <si>
    <t xml:space="preserve">городского поселения город Россошь по состоянию на 01.07.2021 года      </t>
  </si>
  <si>
    <t>Исполнено по состоянию 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</si>
</sst>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76" workbookViewId="0">
      <selection activeCell="C73" sqref="C73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145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142</v>
      </c>
      <c r="D5" s="3" t="s">
        <v>146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291073.40000000002</v>
      </c>
      <c r="D7" s="18">
        <f>SUM(D8:D24)</f>
        <v>136562.70000000001</v>
      </c>
      <c r="E7" s="18">
        <f>D7/C7%</f>
        <v>46.916928857119885</v>
      </c>
    </row>
    <row r="8" spans="1:5" ht="33.6" customHeight="1" thickBot="1" x14ac:dyDescent="0.35">
      <c r="A8" s="5" t="s">
        <v>9</v>
      </c>
      <c r="B8" s="6" t="s">
        <v>10</v>
      </c>
      <c r="C8" s="19">
        <v>101578</v>
      </c>
      <c r="D8" s="19">
        <v>46230.400000000001</v>
      </c>
      <c r="E8" s="18">
        <f t="shared" ref="E8:E31" si="0">D8/C8%</f>
        <v>45.512217212388514</v>
      </c>
    </row>
    <row r="9" spans="1:5" ht="49.2" customHeight="1" thickBot="1" x14ac:dyDescent="0.35">
      <c r="A9" s="5" t="s">
        <v>11</v>
      </c>
      <c r="B9" s="6" t="s">
        <v>12</v>
      </c>
      <c r="C9" s="19">
        <v>9262.4</v>
      </c>
      <c r="D9" s="19">
        <v>4357.3999999999996</v>
      </c>
      <c r="E9" s="18">
        <f t="shared" si="0"/>
        <v>47.043962687856279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1521.7</v>
      </c>
      <c r="D10" s="19">
        <v>1521.7</v>
      </c>
      <c r="E10" s="18">
        <f t="shared" si="0"/>
        <v>100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1120.0999999999999</v>
      </c>
      <c r="E11" s="18">
        <f t="shared" si="0"/>
        <v>7.4673333333333325</v>
      </c>
    </row>
    <row r="12" spans="1:5" ht="24.6" customHeight="1" thickBot="1" x14ac:dyDescent="0.35">
      <c r="A12" s="5" t="s">
        <v>17</v>
      </c>
      <c r="B12" s="6" t="s">
        <v>18</v>
      </c>
      <c r="C12" s="19">
        <v>131477.70000000001</v>
      </c>
      <c r="D12" s="19">
        <v>64632.1</v>
      </c>
      <c r="E12" s="18">
        <f t="shared" si="0"/>
        <v>49.158222268871448</v>
      </c>
    </row>
    <row r="13" spans="1:5" ht="118.8" customHeight="1" thickBot="1" x14ac:dyDescent="0.35">
      <c r="A13" s="5" t="s">
        <v>19</v>
      </c>
      <c r="B13" s="6" t="s">
        <v>20</v>
      </c>
      <c r="C13" s="19">
        <v>14500</v>
      </c>
      <c r="D13" s="19">
        <v>7415.6</v>
      </c>
      <c r="E13" s="18">
        <f t="shared" si="0"/>
        <v>51.142068965517247</v>
      </c>
    </row>
    <row r="14" spans="1:5" ht="145.80000000000001" thickBot="1" x14ac:dyDescent="0.35">
      <c r="A14" s="5" t="s">
        <v>21</v>
      </c>
      <c r="B14" s="6" t="s">
        <v>22</v>
      </c>
      <c r="C14" s="19">
        <v>1518</v>
      </c>
      <c r="D14" s="19">
        <v>668.4</v>
      </c>
      <c r="E14" s="18">
        <f t="shared" si="0"/>
        <v>44.03162055335968</v>
      </c>
    </row>
    <row r="15" spans="1:5" ht="104.4" customHeight="1" thickBot="1" x14ac:dyDescent="0.35">
      <c r="A15" s="5" t="s">
        <v>23</v>
      </c>
      <c r="B15" s="6" t="s">
        <v>24</v>
      </c>
      <c r="C15" s="19">
        <v>3314</v>
      </c>
      <c r="D15" s="19">
        <v>2603.8000000000002</v>
      </c>
      <c r="E15" s="18">
        <f t="shared" si="0"/>
        <v>78.569704284852151</v>
      </c>
    </row>
    <row r="16" spans="1:5" ht="56.4" customHeight="1" thickBot="1" x14ac:dyDescent="0.35">
      <c r="A16" s="5" t="s">
        <v>25</v>
      </c>
      <c r="B16" s="6" t="s">
        <v>26</v>
      </c>
      <c r="C16" s="19">
        <v>224.4</v>
      </c>
      <c r="D16" s="19">
        <v>224.4</v>
      </c>
      <c r="E16" s="18">
        <f t="shared" si="0"/>
        <v>99.999999999999986</v>
      </c>
    </row>
    <row r="17" spans="1:5" ht="137.4" customHeight="1" thickBot="1" x14ac:dyDescent="0.35">
      <c r="A17" s="22" t="s">
        <v>133</v>
      </c>
      <c r="B17" s="23" t="s">
        <v>134</v>
      </c>
      <c r="C17" s="19">
        <v>1169</v>
      </c>
      <c r="D17" s="19">
        <v>683.8</v>
      </c>
      <c r="E17" s="18">
        <f t="shared" si="0"/>
        <v>58.49443969204448</v>
      </c>
    </row>
    <row r="18" spans="1:5" ht="47.4" customHeight="1" thickBot="1" x14ac:dyDescent="0.35">
      <c r="A18" s="5" t="s">
        <v>27</v>
      </c>
      <c r="B18" s="6" t="s">
        <v>28</v>
      </c>
      <c r="C18" s="19">
        <v>8744</v>
      </c>
      <c r="D18" s="19">
        <v>3466.7</v>
      </c>
      <c r="E18" s="18">
        <f t="shared" si="0"/>
        <v>39.646614821591946</v>
      </c>
    </row>
    <row r="19" spans="1:5" ht="78" customHeight="1" thickBot="1" x14ac:dyDescent="0.35">
      <c r="A19" s="5" t="s">
        <v>29</v>
      </c>
      <c r="B19" s="6" t="s">
        <v>30</v>
      </c>
      <c r="C19" s="19">
        <v>954.8</v>
      </c>
      <c r="D19" s="19">
        <v>1014.8</v>
      </c>
      <c r="E19" s="18">
        <f t="shared" si="0"/>
        <v>106.28403854210305</v>
      </c>
    </row>
    <row r="20" spans="1:5" ht="66.599999999999994" customHeight="1" thickBot="1" x14ac:dyDescent="0.35">
      <c r="A20" s="5" t="s">
        <v>31</v>
      </c>
      <c r="B20" s="6" t="s">
        <v>32</v>
      </c>
      <c r="C20" s="19">
        <v>1553.9</v>
      </c>
      <c r="D20" s="19">
        <v>1865.4</v>
      </c>
      <c r="E20" s="18">
        <f t="shared" si="0"/>
        <v>120.04633502799408</v>
      </c>
    </row>
    <row r="21" spans="1:5" ht="99" customHeight="1" thickBot="1" x14ac:dyDescent="0.35">
      <c r="A21" s="22" t="s">
        <v>131</v>
      </c>
      <c r="B21" s="23" t="s">
        <v>132</v>
      </c>
      <c r="C21" s="19"/>
      <c r="D21" s="19">
        <v>279.2</v>
      </c>
      <c r="E21" s="18"/>
    </row>
    <row r="22" spans="1:5" ht="132.6" thickBot="1" x14ac:dyDescent="0.35">
      <c r="A22" s="5" t="s">
        <v>33</v>
      </c>
      <c r="B22" s="6" t="s">
        <v>34</v>
      </c>
      <c r="C22" s="19">
        <v>152</v>
      </c>
      <c r="D22" s="19">
        <v>152</v>
      </c>
      <c r="E22" s="18">
        <f t="shared" si="0"/>
        <v>100</v>
      </c>
    </row>
    <row r="23" spans="1:5" ht="39" customHeight="1" thickBot="1" x14ac:dyDescent="0.35">
      <c r="A23" s="5" t="s">
        <v>35</v>
      </c>
      <c r="B23" s="6" t="s">
        <v>36</v>
      </c>
      <c r="C23" s="19">
        <v>103.5</v>
      </c>
      <c r="D23" s="19">
        <v>333.7</v>
      </c>
      <c r="E23" s="18">
        <f t="shared" si="0"/>
        <v>322.41545893719808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-6.8</v>
      </c>
      <c r="E24" s="18"/>
    </row>
    <row r="25" spans="1:5" ht="27" thickBot="1" x14ac:dyDescent="0.35">
      <c r="A25" s="4" t="s">
        <v>39</v>
      </c>
      <c r="B25" s="7" t="s">
        <v>40</v>
      </c>
      <c r="C25" s="18">
        <f>SUM(C26:C29)</f>
        <v>197412.09999999998</v>
      </c>
      <c r="D25" s="18">
        <f>SUM(D26:D30)</f>
        <v>37178.300000000003</v>
      </c>
      <c r="E25" s="18">
        <f t="shared" si="0"/>
        <v>18.83283750084215</v>
      </c>
    </row>
    <row r="26" spans="1:5" ht="27" thickBot="1" x14ac:dyDescent="0.35">
      <c r="A26" s="5" t="s">
        <v>41</v>
      </c>
      <c r="B26" s="6" t="s">
        <v>135</v>
      </c>
      <c r="C26" s="19">
        <v>7243</v>
      </c>
      <c r="D26" s="19">
        <v>3621.5</v>
      </c>
      <c r="E26" s="18">
        <f t="shared" si="0"/>
        <v>49.999999999999993</v>
      </c>
    </row>
    <row r="27" spans="1:5" ht="15" thickBot="1" x14ac:dyDescent="0.35">
      <c r="A27" s="5" t="s">
        <v>42</v>
      </c>
      <c r="B27" s="6" t="s">
        <v>136</v>
      </c>
      <c r="C27" s="19">
        <v>82633.2</v>
      </c>
      <c r="D27" s="19">
        <v>10655.2</v>
      </c>
      <c r="E27" s="18">
        <f t="shared" si="0"/>
        <v>12.894575061839552</v>
      </c>
    </row>
    <row r="28" spans="1:5" ht="27" thickBot="1" x14ac:dyDescent="0.35">
      <c r="A28" s="5" t="s">
        <v>43</v>
      </c>
      <c r="B28" s="6" t="s">
        <v>137</v>
      </c>
      <c r="C28" s="19">
        <v>107076.9</v>
      </c>
      <c r="D28" s="19">
        <v>22441.599999999999</v>
      </c>
      <c r="E28" s="18">
        <f t="shared" si="0"/>
        <v>20.958395321493242</v>
      </c>
    </row>
    <row r="29" spans="1:5" ht="27" thickBot="1" x14ac:dyDescent="0.35">
      <c r="A29" s="5" t="s">
        <v>44</v>
      </c>
      <c r="B29" s="6" t="s">
        <v>139</v>
      </c>
      <c r="C29" s="19">
        <v>459</v>
      </c>
      <c r="D29" s="19">
        <v>460</v>
      </c>
      <c r="E29" s="18">
        <f t="shared" si="0"/>
        <v>100.21786492374729</v>
      </c>
    </row>
    <row r="30" spans="1:5" ht="66.599999999999994" thickBot="1" x14ac:dyDescent="0.35">
      <c r="A30" s="5" t="s">
        <v>138</v>
      </c>
      <c r="B30" s="6" t="s">
        <v>140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488485.5</v>
      </c>
      <c r="D31" s="18">
        <f>D7+D25</f>
        <v>173741</v>
      </c>
      <c r="E31" s="18">
        <f t="shared" si="0"/>
        <v>35.567278864981667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52045.2</v>
      </c>
      <c r="D33" s="20">
        <f>SUM(D35:D39)</f>
        <v>16482</v>
      </c>
      <c r="E33" s="20">
        <f>D33/C33%</f>
        <v>31.668626501579396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3672.3</v>
      </c>
      <c r="D35" s="19">
        <v>1250.8</v>
      </c>
      <c r="E35" s="20">
        <f t="shared" ref="E35:E71" si="1">D35/C35%</f>
        <v>34.060398115622363</v>
      </c>
    </row>
    <row r="36" spans="1:5" ht="76.2" customHeight="1" thickBot="1" x14ac:dyDescent="0.35">
      <c r="A36" s="9" t="s">
        <v>53</v>
      </c>
      <c r="B36" s="6" t="s">
        <v>54</v>
      </c>
      <c r="C36" s="19">
        <v>17544.599999999999</v>
      </c>
      <c r="D36" s="19">
        <v>7089.1</v>
      </c>
      <c r="E36" s="20">
        <f t="shared" si="1"/>
        <v>40.406164859842917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300</v>
      </c>
      <c r="D37" s="19"/>
      <c r="E37" s="20">
        <f t="shared" si="1"/>
        <v>0</v>
      </c>
    </row>
    <row r="38" spans="1:5" ht="24.6" customHeight="1" thickBot="1" x14ac:dyDescent="0.35">
      <c r="A38" s="5" t="s">
        <v>57</v>
      </c>
      <c r="B38" s="6" t="s">
        <v>58</v>
      </c>
      <c r="C38" s="19">
        <v>1925.8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28602.5</v>
      </c>
      <c r="D39" s="19">
        <v>8142.1</v>
      </c>
      <c r="E39" s="20">
        <f t="shared" si="1"/>
        <v>28.466392797832359</v>
      </c>
    </row>
    <row r="40" spans="1:5" ht="43.8" customHeight="1" thickBot="1" x14ac:dyDescent="0.35">
      <c r="A40" s="8" t="s">
        <v>61</v>
      </c>
      <c r="B40" s="7" t="s">
        <v>62</v>
      </c>
      <c r="C40" s="20">
        <f>SUM(C42:C43)</f>
        <v>22804.400000000001</v>
      </c>
      <c r="D40" s="20">
        <f>SUM(D42:D43)</f>
        <v>10438.799999999999</v>
      </c>
      <c r="E40" s="20">
        <f t="shared" si="1"/>
        <v>45.775376681693004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141</v>
      </c>
      <c r="C42" s="19">
        <v>21079.4</v>
      </c>
      <c r="D42" s="19">
        <v>9138.7999999999993</v>
      </c>
      <c r="E42" s="20">
        <f t="shared" si="1"/>
        <v>43.354175166276072</v>
      </c>
    </row>
    <row r="43" spans="1:5" ht="63.6" customHeight="1" thickBot="1" x14ac:dyDescent="0.35">
      <c r="A43" s="5" t="s">
        <v>64</v>
      </c>
      <c r="B43" s="6" t="s">
        <v>65</v>
      </c>
      <c r="C43" s="19">
        <v>1725</v>
      </c>
      <c r="D43" s="19">
        <v>1300</v>
      </c>
      <c r="E43" s="20">
        <f t="shared" si="1"/>
        <v>75.362318840579704</v>
      </c>
    </row>
    <row r="44" spans="1:5" ht="28.2" customHeight="1" thickBot="1" x14ac:dyDescent="0.35">
      <c r="A44" s="8" t="s">
        <v>66</v>
      </c>
      <c r="B44" s="7" t="s">
        <v>67</v>
      </c>
      <c r="C44" s="20">
        <f>SUM(C46:C49)</f>
        <v>143714.5</v>
      </c>
      <c r="D44" s="20">
        <f>SUM(D46:D49)</f>
        <v>27491.5</v>
      </c>
      <c r="E44" s="20">
        <f t="shared" si="1"/>
        <v>19.129245831144388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490.7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3677.1</v>
      </c>
      <c r="D47" s="19">
        <v>1545.6</v>
      </c>
      <c r="E47" s="20">
        <f t="shared" si="1"/>
        <v>42.033123929183319</v>
      </c>
    </row>
    <row r="48" spans="1:5" ht="35.4" customHeight="1" thickBot="1" x14ac:dyDescent="0.35">
      <c r="A48" s="5" t="s">
        <v>72</v>
      </c>
      <c r="B48" s="6" t="s">
        <v>73</v>
      </c>
      <c r="C48" s="19">
        <v>124105</v>
      </c>
      <c r="D48" s="19">
        <v>21553.9</v>
      </c>
      <c r="E48" s="20">
        <f t="shared" si="1"/>
        <v>17.367471093026069</v>
      </c>
    </row>
    <row r="49" spans="1:5" ht="36" customHeight="1" thickBot="1" x14ac:dyDescent="0.35">
      <c r="A49" s="5" t="s">
        <v>74</v>
      </c>
      <c r="B49" s="6" t="s">
        <v>75</v>
      </c>
      <c r="C49" s="19">
        <v>15441.7</v>
      </c>
      <c r="D49" s="19">
        <v>4392</v>
      </c>
      <c r="E49" s="20">
        <f t="shared" si="1"/>
        <v>28.44246423645065</v>
      </c>
    </row>
    <row r="50" spans="1:5" ht="31.2" customHeight="1" thickBot="1" x14ac:dyDescent="0.35">
      <c r="A50" s="8" t="s">
        <v>76</v>
      </c>
      <c r="B50" s="7" t="s">
        <v>77</v>
      </c>
      <c r="C50" s="20">
        <f>SUM(C52:C55)</f>
        <v>224994.60000000003</v>
      </c>
      <c r="D50" s="20">
        <f>SUM(D52:D55)</f>
        <v>52948</v>
      </c>
      <c r="E50" s="20">
        <f t="shared" si="1"/>
        <v>23.533009236666121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48953.5</v>
      </c>
      <c r="D52" s="19">
        <v>991.1</v>
      </c>
      <c r="E52" s="20">
        <f t="shared" si="1"/>
        <v>2.0245743409562134</v>
      </c>
    </row>
    <row r="53" spans="1:5" ht="25.8" customHeight="1" thickBot="1" x14ac:dyDescent="0.35">
      <c r="A53" s="5" t="s">
        <v>80</v>
      </c>
      <c r="B53" s="6" t="s">
        <v>81</v>
      </c>
      <c r="C53" s="19">
        <v>3624.2</v>
      </c>
      <c r="D53" s="19">
        <v>1098.9000000000001</v>
      </c>
      <c r="E53" s="20">
        <f t="shared" si="1"/>
        <v>30.32117432812759</v>
      </c>
    </row>
    <row r="54" spans="1:5" ht="23.4" customHeight="1" thickBot="1" x14ac:dyDescent="0.35">
      <c r="A54" s="5" t="s">
        <v>82</v>
      </c>
      <c r="B54" s="6" t="s">
        <v>83</v>
      </c>
      <c r="C54" s="19">
        <v>138640.70000000001</v>
      </c>
      <c r="D54" s="19">
        <v>39955.1</v>
      </c>
      <c r="E54" s="20">
        <f t="shared" si="1"/>
        <v>28.819170705283508</v>
      </c>
    </row>
    <row r="55" spans="1:5" ht="39" customHeight="1" thickBot="1" x14ac:dyDescent="0.35">
      <c r="A55" s="5" t="s">
        <v>84</v>
      </c>
      <c r="B55" s="6" t="s">
        <v>85</v>
      </c>
      <c r="C55" s="19">
        <v>33776.199999999997</v>
      </c>
      <c r="D55" s="19">
        <v>10902.9</v>
      </c>
      <c r="E55" s="20">
        <f t="shared" si="1"/>
        <v>32.279830176277976</v>
      </c>
    </row>
    <row r="56" spans="1:5" ht="26.4" customHeight="1" thickBot="1" x14ac:dyDescent="0.35">
      <c r="A56" s="8" t="s">
        <v>86</v>
      </c>
      <c r="B56" s="7" t="s">
        <v>87</v>
      </c>
      <c r="C56" s="20">
        <f>SUM(C58:C59)</f>
        <v>51227.100000000006</v>
      </c>
      <c r="D56" s="20">
        <f>D58+D59</f>
        <v>19434.400000000001</v>
      </c>
      <c r="E56" s="20">
        <f t="shared" si="1"/>
        <v>37.937732176914167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31809.200000000001</v>
      </c>
      <c r="D58" s="19">
        <v>12290.3</v>
      </c>
      <c r="E58" s="20">
        <f t="shared" si="1"/>
        <v>38.637563975202141</v>
      </c>
    </row>
    <row r="59" spans="1:5" ht="31.2" customHeight="1" thickBot="1" x14ac:dyDescent="0.35">
      <c r="A59" s="5" t="s">
        <v>90</v>
      </c>
      <c r="B59" s="6" t="s">
        <v>91</v>
      </c>
      <c r="C59" s="19">
        <v>19417.900000000001</v>
      </c>
      <c r="D59" s="19">
        <v>7144.1</v>
      </c>
      <c r="E59" s="20">
        <f t="shared" si="1"/>
        <v>36.791311109852252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SUM(C62:C64)</f>
        <v>3453.1</v>
      </c>
      <c r="D60" s="20">
        <f>SUM(D62:D64)</f>
        <v>723.4</v>
      </c>
      <c r="E60" s="20">
        <f t="shared" si="1"/>
        <v>20.949291940575137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1699.3</v>
      </c>
      <c r="D62" s="19">
        <v>723.4</v>
      </c>
      <c r="E62" s="20">
        <f t="shared" si="1"/>
        <v>42.570470193609133</v>
      </c>
    </row>
    <row r="63" spans="1:5" ht="24" customHeight="1" thickBot="1" x14ac:dyDescent="0.35">
      <c r="A63" s="5" t="s">
        <v>96</v>
      </c>
      <c r="B63" s="6" t="s">
        <v>97</v>
      </c>
      <c r="C63" s="19">
        <v>250</v>
      </c>
      <c r="D63" s="19"/>
      <c r="E63" s="20">
        <f t="shared" si="1"/>
        <v>0</v>
      </c>
    </row>
    <row r="64" spans="1:5" ht="24" customHeight="1" thickBot="1" x14ac:dyDescent="0.35">
      <c r="A64" s="5" t="s">
        <v>143</v>
      </c>
      <c r="B64" s="6" t="s">
        <v>144</v>
      </c>
      <c r="C64" s="19">
        <v>1503.8</v>
      </c>
      <c r="D64" s="19"/>
      <c r="E64" s="20">
        <f t="shared" si="1"/>
        <v>0</v>
      </c>
    </row>
    <row r="65" spans="1:5" ht="22.2" customHeight="1" thickBot="1" x14ac:dyDescent="0.35">
      <c r="A65" s="8" t="s">
        <v>98</v>
      </c>
      <c r="B65" s="7" t="s">
        <v>99</v>
      </c>
      <c r="C65" s="20">
        <f>SUM(C67)</f>
        <v>7250</v>
      </c>
      <c r="D65" s="20">
        <f>SUM(D67)</f>
        <v>1903</v>
      </c>
      <c r="E65" s="20">
        <f t="shared" si="1"/>
        <v>26.248275862068965</v>
      </c>
    </row>
    <row r="66" spans="1:5" ht="15" thickBot="1" x14ac:dyDescent="0.35">
      <c r="A66" s="5" t="s">
        <v>50</v>
      </c>
      <c r="B66" s="6"/>
      <c r="C66" s="19"/>
      <c r="D66" s="19"/>
      <c r="E66" s="20"/>
    </row>
    <row r="67" spans="1:5" ht="30" customHeight="1" thickBot="1" x14ac:dyDescent="0.35">
      <c r="A67" s="5" t="s">
        <v>100</v>
      </c>
      <c r="B67" s="6" t="s">
        <v>101</v>
      </c>
      <c r="C67" s="19">
        <v>7250</v>
      </c>
      <c r="D67" s="19">
        <v>1903</v>
      </c>
      <c r="E67" s="20">
        <f t="shared" si="1"/>
        <v>26.248275862068965</v>
      </c>
    </row>
    <row r="68" spans="1:5" ht="44.4" customHeight="1" thickBot="1" x14ac:dyDescent="0.35">
      <c r="A68" s="8" t="s">
        <v>102</v>
      </c>
      <c r="B68" s="7" t="s">
        <v>103</v>
      </c>
      <c r="C68" s="20">
        <f>SUM(C70)</f>
        <v>16465.3</v>
      </c>
      <c r="D68" s="20">
        <f>SUM(D70)</f>
        <v>6720.8</v>
      </c>
      <c r="E68" s="20">
        <f t="shared" si="1"/>
        <v>40.817962624428347</v>
      </c>
    </row>
    <row r="69" spans="1:5" ht="15" thickBot="1" x14ac:dyDescent="0.35">
      <c r="A69" s="5" t="s">
        <v>50</v>
      </c>
      <c r="B69" s="6"/>
      <c r="C69" s="19"/>
      <c r="D69" s="19"/>
      <c r="E69" s="20"/>
    </row>
    <row r="70" spans="1:5" ht="38.4" customHeight="1" thickBot="1" x14ac:dyDescent="0.35">
      <c r="A70" s="5" t="s">
        <v>104</v>
      </c>
      <c r="B70" s="6" t="s">
        <v>105</v>
      </c>
      <c r="C70" s="19">
        <v>16465.3</v>
      </c>
      <c r="D70" s="19">
        <v>6720.8</v>
      </c>
      <c r="E70" s="20">
        <f t="shared" si="1"/>
        <v>40.817962624428347</v>
      </c>
    </row>
    <row r="71" spans="1:5" ht="27.6" customHeight="1" thickBot="1" x14ac:dyDescent="0.35">
      <c r="A71" s="4" t="s">
        <v>106</v>
      </c>
      <c r="B71" s="15" t="s">
        <v>107</v>
      </c>
      <c r="C71" s="18">
        <f>C33+C40+C44+C50+C56+C60+C65+C68</f>
        <v>521954.2</v>
      </c>
      <c r="D71" s="18">
        <f>D33+D40+D44+D50+D56+D60+D65+D68</f>
        <v>136141.9</v>
      </c>
      <c r="E71" s="20">
        <f t="shared" si="1"/>
        <v>26.083112273069165</v>
      </c>
    </row>
    <row r="72" spans="1:5" ht="40.799999999999997" customHeight="1" thickBot="1" x14ac:dyDescent="0.35">
      <c r="A72" s="4" t="s">
        <v>108</v>
      </c>
      <c r="B72" s="13"/>
      <c r="C72" s="17"/>
      <c r="D72" s="17"/>
      <c r="E72" s="17"/>
    </row>
    <row r="73" spans="1:5" ht="40.200000000000003" thickBot="1" x14ac:dyDescent="0.35">
      <c r="A73" s="5" t="s">
        <v>109</v>
      </c>
      <c r="B73" s="10" t="s">
        <v>110</v>
      </c>
      <c r="C73" s="19">
        <f>C74+C80</f>
        <v>33468.700000000055</v>
      </c>
      <c r="D73" s="19">
        <f>D74+D80</f>
        <v>-37599.100000000006</v>
      </c>
      <c r="E73" s="19"/>
    </row>
    <row r="74" spans="1:5" ht="42.6" customHeight="1" thickBot="1" x14ac:dyDescent="0.35">
      <c r="A74" s="5" t="s">
        <v>111</v>
      </c>
      <c r="B74" s="10" t="s">
        <v>112</v>
      </c>
      <c r="C74" s="19">
        <f>C75+C78</f>
        <v>27503.999999999989</v>
      </c>
      <c r="D74" s="19">
        <f>D75+D78</f>
        <v>-46764.600000000006</v>
      </c>
      <c r="E74" s="19"/>
    </row>
    <row r="75" spans="1:5" ht="35.4" customHeight="1" thickBot="1" x14ac:dyDescent="0.35">
      <c r="A75" s="5" t="s">
        <v>113</v>
      </c>
      <c r="B75" s="10" t="s">
        <v>114</v>
      </c>
      <c r="C75" s="19">
        <f>C76+C77</f>
        <v>27504.299999999988</v>
      </c>
      <c r="D75" s="19">
        <f>D76+D77</f>
        <v>-46764.3</v>
      </c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313658.59999999998</v>
      </c>
      <c r="D76" s="19"/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v>-286154.3</v>
      </c>
      <c r="D77" s="19">
        <v>-46764.3</v>
      </c>
      <c r="E77" s="19"/>
    </row>
    <row r="78" spans="1:5" ht="49.2" customHeight="1" thickBot="1" x14ac:dyDescent="0.35">
      <c r="A78" s="5" t="s">
        <v>119</v>
      </c>
      <c r="B78" s="10" t="s">
        <v>120</v>
      </c>
      <c r="C78" s="19">
        <f>C79</f>
        <v>-0.3</v>
      </c>
      <c r="D78" s="19">
        <f>D79</f>
        <v>-0.3</v>
      </c>
      <c r="E78" s="19"/>
    </row>
    <row r="79" spans="1:5" ht="67.8" customHeight="1" thickBot="1" x14ac:dyDescent="0.35">
      <c r="A79" s="5" t="s">
        <v>121</v>
      </c>
      <c r="B79" s="10" t="s">
        <v>122</v>
      </c>
      <c r="C79" s="19">
        <v>-0.3</v>
      </c>
      <c r="D79" s="19">
        <v>-0.3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C81+C82</f>
        <v>5964.7000000000698</v>
      </c>
      <c r="D80" s="19">
        <f>D81+D82</f>
        <v>9165.5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-C31-C76</f>
        <v>-802144.1</v>
      </c>
      <c r="D81" s="19">
        <f>-D31-D76</f>
        <v>-173741</v>
      </c>
      <c r="E81" s="19"/>
    </row>
    <row r="82" spans="1:5" ht="34.200000000000003" customHeight="1" thickBot="1" x14ac:dyDescent="0.35">
      <c r="A82" s="5" t="s">
        <v>127</v>
      </c>
      <c r="B82" s="10" t="s">
        <v>128</v>
      </c>
      <c r="C82" s="19">
        <f>C71-C77-C79</f>
        <v>808108.8</v>
      </c>
      <c r="D82" s="19">
        <f>D71-D77-D79</f>
        <v>182906.5</v>
      </c>
      <c r="E82" s="19"/>
    </row>
    <row r="83" spans="1:5" ht="53.4" thickBot="1" x14ac:dyDescent="0.35">
      <c r="A83" s="15" t="s">
        <v>129</v>
      </c>
      <c r="B83" s="16" t="s">
        <v>130</v>
      </c>
      <c r="C83" s="21">
        <f>C73</f>
        <v>33468.700000000055</v>
      </c>
      <c r="D83" s="21">
        <f>D73</f>
        <v>-37599.100000000006</v>
      </c>
      <c r="E83" s="21"/>
    </row>
    <row r="84" spans="1:5" ht="15.6" x14ac:dyDescent="0.3">
      <c r="A84" s="24"/>
    </row>
    <row r="85" spans="1:5" ht="15.6" x14ac:dyDescent="0.3">
      <c r="A85" s="24"/>
    </row>
    <row r="86" spans="1:5" ht="15.6" x14ac:dyDescent="0.3">
      <c r="A86" s="12"/>
    </row>
    <row r="87" spans="1:5" ht="15.6" x14ac:dyDescent="0.3">
      <c r="A87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2021-07-20T07:10:29Z</dcterms:modified>
</cp:coreProperties>
</file>