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10.21" sheetId="6" r:id="rId1"/>
  </sheets>
  <calcPr calcId="152511"/>
</workbook>
</file>

<file path=xl/calcChain.xml><?xml version="1.0" encoding="utf-8"?>
<calcChain xmlns="http://schemas.openxmlformats.org/spreadsheetml/2006/main">
  <c r="E21" i="6" l="1"/>
  <c r="D60" i="6" l="1"/>
  <c r="D7" i="6" l="1"/>
  <c r="C44" i="6" l="1"/>
  <c r="D44" i="6"/>
  <c r="E17" i="6"/>
  <c r="D78" i="6" l="1"/>
  <c r="C60" i="6" l="1"/>
  <c r="E64" i="6"/>
  <c r="E38" i="6" l="1"/>
  <c r="D25" i="6"/>
  <c r="E15" i="6"/>
  <c r="D56" i="6" l="1"/>
  <c r="E19" i="6" l="1"/>
  <c r="E23" i="6" l="1"/>
  <c r="E22" i="6"/>
  <c r="E20" i="6"/>
  <c r="C78" i="6"/>
  <c r="D75" i="6"/>
  <c r="D74" i="6" s="1"/>
  <c r="C75" i="6"/>
  <c r="E70" i="6"/>
  <c r="D68" i="6"/>
  <c r="C68" i="6"/>
  <c r="E67" i="6"/>
  <c r="D65" i="6"/>
  <c r="C65" i="6"/>
  <c r="E63" i="6"/>
  <c r="E62" i="6"/>
  <c r="E59" i="6"/>
  <c r="E58" i="6"/>
  <c r="C56" i="6"/>
  <c r="E56" i="6" s="1"/>
  <c r="E55" i="6"/>
  <c r="E54" i="6"/>
  <c r="E53" i="6"/>
  <c r="E52" i="6"/>
  <c r="D50" i="6"/>
  <c r="C50" i="6"/>
  <c r="E49" i="6"/>
  <c r="E48" i="6"/>
  <c r="E47" i="6"/>
  <c r="E46" i="6"/>
  <c r="E43" i="6"/>
  <c r="E42" i="6"/>
  <c r="D40" i="6"/>
  <c r="C40" i="6"/>
  <c r="E39" i="6"/>
  <c r="E37" i="6"/>
  <c r="E36" i="6"/>
  <c r="E35" i="6"/>
  <c r="D33" i="6"/>
  <c r="C33" i="6"/>
  <c r="E29" i="6"/>
  <c r="E28" i="6"/>
  <c r="E27" i="6"/>
  <c r="E26" i="6"/>
  <c r="C25" i="6"/>
  <c r="E18" i="6"/>
  <c r="E16" i="6"/>
  <c r="E14" i="6"/>
  <c r="E13" i="6"/>
  <c r="E12" i="6"/>
  <c r="E11" i="6"/>
  <c r="E10" i="6"/>
  <c r="E9" i="6"/>
  <c r="E8" i="6"/>
  <c r="C7" i="6"/>
  <c r="D71" i="6" l="1"/>
  <c r="D82" i="6" s="1"/>
  <c r="C74" i="6"/>
  <c r="E50" i="6"/>
  <c r="E68" i="6"/>
  <c r="C31" i="6"/>
  <c r="C81" i="6" s="1"/>
  <c r="E65" i="6"/>
  <c r="E60" i="6"/>
  <c r="E40" i="6"/>
  <c r="D31" i="6"/>
  <c r="E33" i="6"/>
  <c r="C71" i="6"/>
  <c r="C82" i="6" s="1"/>
  <c r="E25" i="6"/>
  <c r="E7" i="6"/>
  <c r="E44" i="6"/>
  <c r="C80" i="6" l="1"/>
  <c r="C73" i="6" s="1"/>
  <c r="C83" i="6" s="1"/>
  <c r="E31" i="6"/>
  <c r="D81" i="6"/>
  <c r="D80" i="6" s="1"/>
  <c r="E71" i="6"/>
  <c r="D73" i="6" l="1"/>
  <c r="D83" i="6" s="1"/>
</calcChain>
</file>

<file path=xl/sharedStrings.xml><?xml version="1.0" encoding="utf-8"?>
<sst xmlns="http://schemas.openxmlformats.org/spreadsheetml/2006/main" count="154" uniqueCount="147">
  <si>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</si>
  <si>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</si>
  <si>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</si>
  <si>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</si>
  <si>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</si>
  <si>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</si>
  <si>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</si>
  <si>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</si>
  <si>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</si>
  <si>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</si>
  <si>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</si>
  <si>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</si>
  <si>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</si>
  <si>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</si>
  <si>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</si>
  <si>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</si>
  <si>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</si>
  <si>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</si>
  <si>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</si>
  <si>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</si>
  <si>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</si>
  <si>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</si>
  <si>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</si>
  <si>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</si>
  <si>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</si>
  <si>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</si>
  <si>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</si>
  <si>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</si>
  <si>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</si>
  <si>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</si>
  <si>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</si>
  <si>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</si>
  <si>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</si>
  <si>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</si>
  <si>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</si>
  <si>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</si>
  <si>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</si>
  <si>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</si>
  <si>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</si>
  <si>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</si>
  <si>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</si>
  <si>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</si>
  <si>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Субсидии</t>
  </si>
  <si>
    <t>Иные межбюджетные трансферты</t>
  </si>
  <si>
    <t>Прочие безвозмездные поступления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</si>
  <si>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</si>
  <si>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</si>
  <si>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</si>
  <si>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</si>
  <si>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</si>
  <si>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</si>
  <si>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</si>
  <si>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</si>
  <si>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</si>
  <si>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</si>
  <si>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</si>
  <si>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</si>
  <si>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</si>
  <si>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</si>
  <si>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</si>
  <si>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</si>
  <si>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</si>
  <si>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</si>
  <si>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</si>
  <si>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</si>
  <si>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</si>
  <si>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</si>
  <si>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</si>
  <si>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</si>
  <si>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</si>
  <si>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</si>
  <si>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</si>
  <si>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</si>
  <si>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</si>
  <si>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</si>
  <si>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</si>
  <si>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</si>
  <si>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</si>
  <si>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</si>
  <si>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</si>
  <si>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</si>
  <si>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</si>
  <si>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</si>
  <si>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</si>
  <si>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</si>
  <si>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</si>
  <si>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</si>
  <si>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</si>
  <si>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</si>
  <si>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</si>
  <si>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</si>
  <si>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</si>
  <si>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</si>
  <si>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</si>
  <si>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</si>
  <si>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</si>
  <si>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</si>
  <si>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</si>
  <si>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Физическая культура и спорт</t>
  </si>
  <si>
    <t>000 11 00 000 00 00 000</t>
  </si>
  <si>
    <t>Другие вопросы в области физической культуры и спорта</t>
  </si>
  <si>
    <t>000 11 05 000 00 00 000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</si>
  <si>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</si>
  <si>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</si>
  <si>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</si>
  <si>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</si>
  <si>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</si>
  <si>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</si>
  <si>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</si>
  <si>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</si>
  <si>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</si>
  <si>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</si>
  <si>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</si>
  <si>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</si>
  <si>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</si>
  <si>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</si>
  <si>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</si>
  <si>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</si>
  <si>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</si>
  <si>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</si>
  <si>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</si>
  <si>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поселений кредитов от других бюджетов бюджетной системы Российской Федерации в валюте РФ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</si>
  <si>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</si>
  <si>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</si>
  <si>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</si>
  <si>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</si>
  <si>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</si>
  <si>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</si>
  <si>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</si>
  <si>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</si>
  <si>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</si>
  <si>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</si>
  <si>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</si>
  <si>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</si>
  <si>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</si>
  <si>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>000 2 02 01001 00 0000 150</t>
  </si>
  <si>
    <t>000 2 02 20000 00 0000 150</t>
  </si>
  <si>
    <t>000 2 02 04000 00 0000 150</t>
  </si>
  <si>
    <t>Возврат остатков субсидий, субвенций и иных межбюджетных трансфертов, имеющих целевое назначение прошлых лет</t>
  </si>
  <si>
    <t>000 2 07 05000 00 0000 180</t>
  </si>
  <si>
    <t>000 2 19 00000 00 0000 000</t>
  </si>
  <si>
    <t>000 03 10 000 00 00 000</t>
  </si>
  <si>
    <t>Уточненный план на 2021 год</t>
  </si>
  <si>
    <t>Другие вопросы в области социальной политики</t>
  </si>
  <si>
    <t>000 10 06 000 00 00 000</t>
  </si>
  <si>
    <t xml:space="preserve">городского поселения город Россошь по состоянию на 01.10.2021 года      </t>
  </si>
  <si>
    <t>Исполнено по состоянию на 01.10.2021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</si>
</sst>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topLeftCell="A81" workbookViewId="0">
      <selection activeCell="C81" sqref="C81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5" t="s">
        <v>0</v>
      </c>
      <c r="B1" s="25"/>
      <c r="C1" s="25"/>
      <c r="D1" s="25"/>
      <c r="E1" s="25"/>
    </row>
    <row r="2" spans="1:5" ht="15.6" x14ac:dyDescent="0.3">
      <c r="A2" s="25" t="s">
        <v>145</v>
      </c>
      <c r="B2" s="25"/>
      <c r="C2" s="25"/>
      <c r="D2" s="25"/>
      <c r="E2" s="25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142</v>
      </c>
      <c r="D5" s="3" t="s">
        <v>146</v>
      </c>
      <c r="E5" s="3" t="s">
        <v>5</v>
      </c>
    </row>
    <row r="6" spans="1:5" ht="27" customHeight="1" thickBot="1" x14ac:dyDescent="0.35">
      <c r="A6" s="4" t="s">
        <v>6</v>
      </c>
      <c r="B6" s="13"/>
      <c r="C6" s="17"/>
      <c r="D6" s="17"/>
      <c r="E6" s="17"/>
    </row>
    <row r="7" spans="1:5" ht="27" thickBot="1" x14ac:dyDescent="0.35">
      <c r="A7" s="15" t="s">
        <v>7</v>
      </c>
      <c r="B7" s="15" t="s">
        <v>8</v>
      </c>
      <c r="C7" s="18">
        <f>SUM(C8:C24)</f>
        <v>291073.40000000002</v>
      </c>
      <c r="D7" s="18">
        <f>SUM(D8:D24)</f>
        <v>198278.60000000003</v>
      </c>
      <c r="E7" s="18">
        <f>D7/C7%</f>
        <v>68.119793838942343</v>
      </c>
    </row>
    <row r="8" spans="1:5" ht="33.6" customHeight="1" thickBot="1" x14ac:dyDescent="0.35">
      <c r="A8" s="5" t="s">
        <v>9</v>
      </c>
      <c r="B8" s="6" t="s">
        <v>10</v>
      </c>
      <c r="C8" s="19">
        <v>102053</v>
      </c>
      <c r="D8" s="19">
        <v>71225.100000000006</v>
      </c>
      <c r="E8" s="18">
        <f t="shared" ref="E8:E31" si="0">D8/C8%</f>
        <v>69.792264803582455</v>
      </c>
    </row>
    <row r="9" spans="1:5" ht="49.2" customHeight="1" thickBot="1" x14ac:dyDescent="0.35">
      <c r="A9" s="5" t="s">
        <v>11</v>
      </c>
      <c r="B9" s="6" t="s">
        <v>12</v>
      </c>
      <c r="C9" s="19">
        <v>9262.4</v>
      </c>
      <c r="D9" s="19">
        <v>6868.4</v>
      </c>
      <c r="E9" s="18">
        <f t="shared" si="0"/>
        <v>74.153567110036278</v>
      </c>
    </row>
    <row r="10" spans="1:5" ht="37.799999999999997" customHeight="1" thickBot="1" x14ac:dyDescent="0.35">
      <c r="A10" s="5" t="s">
        <v>13</v>
      </c>
      <c r="B10" s="6" t="s">
        <v>14</v>
      </c>
      <c r="C10" s="19">
        <v>1779</v>
      </c>
      <c r="D10" s="19">
        <v>1821.3</v>
      </c>
      <c r="E10" s="18">
        <f t="shared" si="0"/>
        <v>102.37774030354132</v>
      </c>
    </row>
    <row r="11" spans="1:5" ht="35.4" customHeight="1" thickBot="1" x14ac:dyDescent="0.35">
      <c r="A11" s="5" t="s">
        <v>15</v>
      </c>
      <c r="B11" s="6" t="s">
        <v>16</v>
      </c>
      <c r="C11" s="19">
        <v>15000</v>
      </c>
      <c r="D11" s="19">
        <v>1839.3</v>
      </c>
      <c r="E11" s="18">
        <f t="shared" si="0"/>
        <v>12.262</v>
      </c>
    </row>
    <row r="12" spans="1:5" ht="24.6" customHeight="1" thickBot="1" x14ac:dyDescent="0.35">
      <c r="A12" s="5" t="s">
        <v>17</v>
      </c>
      <c r="B12" s="6" t="s">
        <v>18</v>
      </c>
      <c r="C12" s="19">
        <v>129041.1</v>
      </c>
      <c r="D12" s="19">
        <v>89463.3</v>
      </c>
      <c r="E12" s="18">
        <f t="shared" si="0"/>
        <v>69.32930670925775</v>
      </c>
    </row>
    <row r="13" spans="1:5" ht="118.8" customHeight="1" thickBot="1" x14ac:dyDescent="0.35">
      <c r="A13" s="5" t="s">
        <v>19</v>
      </c>
      <c r="B13" s="6" t="s">
        <v>20</v>
      </c>
      <c r="C13" s="19">
        <v>14500</v>
      </c>
      <c r="D13" s="19">
        <v>11440.2</v>
      </c>
      <c r="E13" s="18">
        <f t="shared" si="0"/>
        <v>78.897931034482767</v>
      </c>
    </row>
    <row r="14" spans="1:5" ht="145.80000000000001" thickBot="1" x14ac:dyDescent="0.35">
      <c r="A14" s="5" t="s">
        <v>21</v>
      </c>
      <c r="B14" s="6" t="s">
        <v>22</v>
      </c>
      <c r="C14" s="19">
        <v>1518</v>
      </c>
      <c r="D14" s="19">
        <v>1132.5</v>
      </c>
      <c r="E14" s="18">
        <f t="shared" si="0"/>
        <v>74.604743083003953</v>
      </c>
    </row>
    <row r="15" spans="1:5" ht="104.4" customHeight="1" thickBot="1" x14ac:dyDescent="0.35">
      <c r="A15" s="5" t="s">
        <v>23</v>
      </c>
      <c r="B15" s="6" t="s">
        <v>24</v>
      </c>
      <c r="C15" s="19">
        <v>3314</v>
      </c>
      <c r="D15" s="19">
        <v>2896.9</v>
      </c>
      <c r="E15" s="18">
        <f t="shared" si="0"/>
        <v>87.414001207000609</v>
      </c>
    </row>
    <row r="16" spans="1:5" ht="56.4" customHeight="1" thickBot="1" x14ac:dyDescent="0.35">
      <c r="A16" s="5" t="s">
        <v>25</v>
      </c>
      <c r="B16" s="6" t="s">
        <v>26</v>
      </c>
      <c r="C16" s="19">
        <v>224.4</v>
      </c>
      <c r="D16" s="19">
        <v>224.4</v>
      </c>
      <c r="E16" s="18">
        <f t="shared" si="0"/>
        <v>99.999999999999986</v>
      </c>
    </row>
    <row r="17" spans="1:5" ht="137.4" customHeight="1" thickBot="1" x14ac:dyDescent="0.35">
      <c r="A17" s="22" t="s">
        <v>133</v>
      </c>
      <c r="B17" s="23" t="s">
        <v>134</v>
      </c>
      <c r="C17" s="19">
        <v>1269</v>
      </c>
      <c r="D17" s="19">
        <v>1451.3</v>
      </c>
      <c r="E17" s="18">
        <f t="shared" si="0"/>
        <v>114.36564223798267</v>
      </c>
    </row>
    <row r="18" spans="1:5" ht="47.4" customHeight="1" thickBot="1" x14ac:dyDescent="0.35">
      <c r="A18" s="5" t="s">
        <v>27</v>
      </c>
      <c r="B18" s="6" t="s">
        <v>28</v>
      </c>
      <c r="C18" s="19">
        <v>8562.6</v>
      </c>
      <c r="D18" s="19">
        <v>4921.6000000000004</v>
      </c>
      <c r="E18" s="18">
        <f t="shared" si="0"/>
        <v>57.477868871604421</v>
      </c>
    </row>
    <row r="19" spans="1:5" ht="78" customHeight="1" thickBot="1" x14ac:dyDescent="0.35">
      <c r="A19" s="5" t="s">
        <v>29</v>
      </c>
      <c r="B19" s="6" t="s">
        <v>30</v>
      </c>
      <c r="C19" s="19">
        <v>1074.8</v>
      </c>
      <c r="D19" s="19">
        <v>1074.8</v>
      </c>
      <c r="E19" s="18">
        <f t="shared" si="0"/>
        <v>100</v>
      </c>
    </row>
    <row r="20" spans="1:5" ht="66.599999999999994" customHeight="1" thickBot="1" x14ac:dyDescent="0.35">
      <c r="A20" s="5" t="s">
        <v>31</v>
      </c>
      <c r="B20" s="6" t="s">
        <v>32</v>
      </c>
      <c r="C20" s="19">
        <v>2612.4</v>
      </c>
      <c r="D20" s="19">
        <v>2701.2</v>
      </c>
      <c r="E20" s="18">
        <f t="shared" si="0"/>
        <v>103.39917317409277</v>
      </c>
    </row>
    <row r="21" spans="1:5" ht="99" customHeight="1" thickBot="1" x14ac:dyDescent="0.35">
      <c r="A21" s="22" t="s">
        <v>131</v>
      </c>
      <c r="B21" s="23" t="s">
        <v>132</v>
      </c>
      <c r="C21" s="19">
        <v>279.2</v>
      </c>
      <c r="D21" s="19">
        <v>279.2</v>
      </c>
      <c r="E21" s="18">
        <f t="shared" si="0"/>
        <v>100</v>
      </c>
    </row>
    <row r="22" spans="1:5" ht="132.6" thickBot="1" x14ac:dyDescent="0.35">
      <c r="A22" s="5" t="s">
        <v>33</v>
      </c>
      <c r="B22" s="6" t="s">
        <v>34</v>
      </c>
      <c r="C22" s="19">
        <v>195</v>
      </c>
      <c r="D22" s="19">
        <v>301.3</v>
      </c>
      <c r="E22" s="18">
        <f t="shared" si="0"/>
        <v>154.51282051282053</v>
      </c>
    </row>
    <row r="23" spans="1:5" ht="39" customHeight="1" thickBot="1" x14ac:dyDescent="0.35">
      <c r="A23" s="5" t="s">
        <v>35</v>
      </c>
      <c r="B23" s="6" t="s">
        <v>36</v>
      </c>
      <c r="C23" s="19">
        <v>388.5</v>
      </c>
      <c r="D23" s="19">
        <v>644.6</v>
      </c>
      <c r="E23" s="18">
        <f t="shared" si="0"/>
        <v>165.92020592020594</v>
      </c>
    </row>
    <row r="24" spans="1:5" ht="31.2" customHeight="1" thickBot="1" x14ac:dyDescent="0.35">
      <c r="A24" s="5" t="s">
        <v>37</v>
      </c>
      <c r="B24" s="6" t="s">
        <v>38</v>
      </c>
      <c r="C24" s="19"/>
      <c r="D24" s="19">
        <v>-6.8</v>
      </c>
      <c r="E24" s="18"/>
    </row>
    <row r="25" spans="1:5" ht="27" thickBot="1" x14ac:dyDescent="0.35">
      <c r="A25" s="4" t="s">
        <v>39</v>
      </c>
      <c r="B25" s="7" t="s">
        <v>40</v>
      </c>
      <c r="C25" s="18">
        <f>SUM(C26:C29)</f>
        <v>237027</v>
      </c>
      <c r="D25" s="18">
        <f>SUM(D26:D30)</f>
        <v>175521.9</v>
      </c>
      <c r="E25" s="18">
        <f t="shared" si="0"/>
        <v>74.051437178043003</v>
      </c>
    </row>
    <row r="26" spans="1:5" ht="27" thickBot="1" x14ac:dyDescent="0.35">
      <c r="A26" s="5" t="s">
        <v>41</v>
      </c>
      <c r="B26" s="6" t="s">
        <v>135</v>
      </c>
      <c r="C26" s="19">
        <v>7243</v>
      </c>
      <c r="D26" s="19">
        <v>6035.8</v>
      </c>
      <c r="E26" s="18">
        <f t="shared" si="0"/>
        <v>83.332873118873394</v>
      </c>
    </row>
    <row r="27" spans="1:5" ht="15" thickBot="1" x14ac:dyDescent="0.35">
      <c r="A27" s="5" t="s">
        <v>42</v>
      </c>
      <c r="B27" s="6" t="s">
        <v>136</v>
      </c>
      <c r="C27" s="19">
        <v>82616.899999999994</v>
      </c>
      <c r="D27" s="19">
        <v>52323.1</v>
      </c>
      <c r="E27" s="18">
        <f t="shared" si="0"/>
        <v>63.332199586283195</v>
      </c>
    </row>
    <row r="28" spans="1:5" ht="27" thickBot="1" x14ac:dyDescent="0.35">
      <c r="A28" s="5" t="s">
        <v>43</v>
      </c>
      <c r="B28" s="6" t="s">
        <v>137</v>
      </c>
      <c r="C28" s="19">
        <v>146543.1</v>
      </c>
      <c r="D28" s="19">
        <v>116350</v>
      </c>
      <c r="E28" s="18">
        <f t="shared" si="0"/>
        <v>79.396436952678087</v>
      </c>
    </row>
    <row r="29" spans="1:5" ht="27" thickBot="1" x14ac:dyDescent="0.35">
      <c r="A29" s="5" t="s">
        <v>44</v>
      </c>
      <c r="B29" s="6" t="s">
        <v>139</v>
      </c>
      <c r="C29" s="19">
        <v>624</v>
      </c>
      <c r="D29" s="19">
        <v>813</v>
      </c>
      <c r="E29" s="18">
        <f t="shared" si="0"/>
        <v>130.28846153846155</v>
      </c>
    </row>
    <row r="30" spans="1:5" ht="66.599999999999994" thickBot="1" x14ac:dyDescent="0.35">
      <c r="A30" s="5" t="s">
        <v>138</v>
      </c>
      <c r="B30" s="6" t="s">
        <v>140</v>
      </c>
      <c r="C30" s="19"/>
      <c r="D30" s="19"/>
      <c r="E30" s="18"/>
    </row>
    <row r="31" spans="1:5" ht="15" thickBot="1" x14ac:dyDescent="0.35">
      <c r="A31" s="15" t="s">
        <v>45</v>
      </c>
      <c r="B31" s="2" t="s">
        <v>46</v>
      </c>
      <c r="C31" s="18">
        <f>C7+C25</f>
        <v>528100.4</v>
      </c>
      <c r="D31" s="18">
        <f>D7+D25</f>
        <v>373800.5</v>
      </c>
      <c r="E31" s="18">
        <f t="shared" si="0"/>
        <v>70.782089920780223</v>
      </c>
    </row>
    <row r="32" spans="1:5" ht="27" customHeight="1" thickBot="1" x14ac:dyDescent="0.35">
      <c r="A32" s="4" t="s">
        <v>47</v>
      </c>
      <c r="B32" s="13"/>
      <c r="C32" s="17"/>
      <c r="D32" s="17"/>
      <c r="E32" s="17"/>
    </row>
    <row r="33" spans="1:5" ht="27" thickBot="1" x14ac:dyDescent="0.35">
      <c r="A33" s="8" t="s">
        <v>48</v>
      </c>
      <c r="B33" s="7" t="s">
        <v>49</v>
      </c>
      <c r="C33" s="20">
        <f>SUM(C35:C39)</f>
        <v>50208.1</v>
      </c>
      <c r="D33" s="20">
        <f>SUM(D35:D39)</f>
        <v>30436.3</v>
      </c>
      <c r="E33" s="20">
        <f>D33/C33%</f>
        <v>60.620298318398831</v>
      </c>
    </row>
    <row r="34" spans="1:5" ht="15" thickBot="1" x14ac:dyDescent="0.35">
      <c r="A34" s="5" t="s">
        <v>50</v>
      </c>
      <c r="B34" s="6"/>
      <c r="C34" s="19"/>
      <c r="D34" s="19"/>
      <c r="E34" s="20"/>
    </row>
    <row r="35" spans="1:5" ht="67.2" customHeight="1" thickBot="1" x14ac:dyDescent="0.35">
      <c r="A35" s="9" t="s">
        <v>51</v>
      </c>
      <c r="B35" s="6" t="s">
        <v>52</v>
      </c>
      <c r="C35" s="19">
        <v>3672.3</v>
      </c>
      <c r="D35" s="19">
        <v>2264</v>
      </c>
      <c r="E35" s="20">
        <f t="shared" ref="E35:E71" si="1">D35/C35%</f>
        <v>61.65073659559404</v>
      </c>
    </row>
    <row r="36" spans="1:5" ht="76.2" customHeight="1" thickBot="1" x14ac:dyDescent="0.35">
      <c r="A36" s="9" t="s">
        <v>53</v>
      </c>
      <c r="B36" s="6" t="s">
        <v>54</v>
      </c>
      <c r="C36" s="19">
        <v>17544.599999999999</v>
      </c>
      <c r="D36" s="19">
        <v>12081.5</v>
      </c>
      <c r="E36" s="20">
        <f t="shared" si="1"/>
        <v>68.861644038621577</v>
      </c>
    </row>
    <row r="37" spans="1:5" ht="34.200000000000003" customHeight="1" thickBot="1" x14ac:dyDescent="0.35">
      <c r="A37" s="9" t="s">
        <v>55</v>
      </c>
      <c r="B37" s="6" t="s">
        <v>56</v>
      </c>
      <c r="C37" s="19">
        <v>300</v>
      </c>
      <c r="D37" s="19">
        <v>300</v>
      </c>
      <c r="E37" s="20">
        <f t="shared" si="1"/>
        <v>100</v>
      </c>
    </row>
    <row r="38" spans="1:5" ht="24.6" customHeight="1" thickBot="1" x14ac:dyDescent="0.35">
      <c r="A38" s="5" t="s">
        <v>57</v>
      </c>
      <c r="B38" s="6" t="s">
        <v>58</v>
      </c>
      <c r="C38" s="19">
        <v>156.69999999999999</v>
      </c>
      <c r="D38" s="19"/>
      <c r="E38" s="20">
        <f t="shared" si="1"/>
        <v>0</v>
      </c>
    </row>
    <row r="39" spans="1:5" ht="34.200000000000003" customHeight="1" thickBot="1" x14ac:dyDescent="0.35">
      <c r="A39" s="5" t="s">
        <v>59</v>
      </c>
      <c r="B39" s="6" t="s">
        <v>60</v>
      </c>
      <c r="C39" s="19">
        <v>28534.5</v>
      </c>
      <c r="D39" s="19">
        <v>15790.8</v>
      </c>
      <c r="E39" s="20">
        <f t="shared" si="1"/>
        <v>55.339326078957043</v>
      </c>
    </row>
    <row r="40" spans="1:5" ht="43.8" customHeight="1" thickBot="1" x14ac:dyDescent="0.35">
      <c r="A40" s="8" t="s">
        <v>61</v>
      </c>
      <c r="B40" s="7" t="s">
        <v>62</v>
      </c>
      <c r="C40" s="20">
        <f>SUM(C42:C43)</f>
        <v>22804.400000000001</v>
      </c>
      <c r="D40" s="20">
        <f>SUM(D42:D43)</f>
        <v>16802</v>
      </c>
      <c r="E40" s="20">
        <f t="shared" si="1"/>
        <v>73.678763747347006</v>
      </c>
    </row>
    <row r="41" spans="1:5" ht="15" thickBot="1" x14ac:dyDescent="0.35">
      <c r="A41" s="5" t="s">
        <v>50</v>
      </c>
      <c r="B41" s="6"/>
      <c r="C41" s="19"/>
      <c r="D41" s="19"/>
      <c r="E41" s="20"/>
    </row>
    <row r="42" spans="1:5" ht="64.8" customHeight="1" thickBot="1" x14ac:dyDescent="0.35">
      <c r="A42" s="5" t="s">
        <v>63</v>
      </c>
      <c r="B42" s="6" t="s">
        <v>141</v>
      </c>
      <c r="C42" s="19">
        <v>21079.4</v>
      </c>
      <c r="D42" s="19">
        <v>15262.5</v>
      </c>
      <c r="E42" s="20">
        <f t="shared" si="1"/>
        <v>72.404812281184476</v>
      </c>
    </row>
    <row r="43" spans="1:5" ht="63.6" customHeight="1" thickBot="1" x14ac:dyDescent="0.35">
      <c r="A43" s="5" t="s">
        <v>64</v>
      </c>
      <c r="B43" s="6" t="s">
        <v>65</v>
      </c>
      <c r="C43" s="19">
        <v>1725</v>
      </c>
      <c r="D43" s="19">
        <v>1539.5</v>
      </c>
      <c r="E43" s="20">
        <f t="shared" si="1"/>
        <v>89.246376811594203</v>
      </c>
    </row>
    <row r="44" spans="1:5" ht="28.2" customHeight="1" thickBot="1" x14ac:dyDescent="0.35">
      <c r="A44" s="8" t="s">
        <v>66</v>
      </c>
      <c r="B44" s="7" t="s">
        <v>67</v>
      </c>
      <c r="C44" s="20">
        <f>SUM(C46:C49)</f>
        <v>146105.5</v>
      </c>
      <c r="D44" s="20">
        <f>SUM(D46:D49)</f>
        <v>99801.2</v>
      </c>
      <c r="E44" s="20">
        <f t="shared" si="1"/>
        <v>68.307627022938902</v>
      </c>
    </row>
    <row r="45" spans="1:5" ht="15" thickBot="1" x14ac:dyDescent="0.35">
      <c r="A45" s="5" t="s">
        <v>50</v>
      </c>
      <c r="B45" s="6"/>
      <c r="C45" s="19"/>
      <c r="D45" s="19"/>
      <c r="E45" s="20"/>
    </row>
    <row r="46" spans="1:5" ht="28.8" customHeight="1" thickBot="1" x14ac:dyDescent="0.35">
      <c r="A46" s="5" t="s">
        <v>68</v>
      </c>
      <c r="B46" s="6" t="s">
        <v>69</v>
      </c>
      <c r="C46" s="19">
        <v>490.7</v>
      </c>
      <c r="D46" s="19"/>
      <c r="E46" s="20">
        <f t="shared" si="1"/>
        <v>0</v>
      </c>
    </row>
    <row r="47" spans="1:5" ht="19.8" customHeight="1" thickBot="1" x14ac:dyDescent="0.35">
      <c r="A47" s="5" t="s">
        <v>70</v>
      </c>
      <c r="B47" s="6" t="s">
        <v>71</v>
      </c>
      <c r="C47" s="19">
        <v>3677.1</v>
      </c>
      <c r="D47" s="19">
        <v>2375.4</v>
      </c>
      <c r="E47" s="20">
        <f t="shared" si="1"/>
        <v>64.599820510728563</v>
      </c>
    </row>
    <row r="48" spans="1:5" ht="35.4" customHeight="1" thickBot="1" x14ac:dyDescent="0.35">
      <c r="A48" s="5" t="s">
        <v>72</v>
      </c>
      <c r="B48" s="6" t="s">
        <v>73</v>
      </c>
      <c r="C48" s="19">
        <v>125755</v>
      </c>
      <c r="D48" s="19">
        <v>87267</v>
      </c>
      <c r="E48" s="20">
        <f t="shared" si="1"/>
        <v>69.394457476839889</v>
      </c>
    </row>
    <row r="49" spans="1:5" ht="36" customHeight="1" thickBot="1" x14ac:dyDescent="0.35">
      <c r="A49" s="5" t="s">
        <v>74</v>
      </c>
      <c r="B49" s="6" t="s">
        <v>75</v>
      </c>
      <c r="C49" s="19">
        <v>16182.7</v>
      </c>
      <c r="D49" s="19">
        <v>10158.799999999999</v>
      </c>
      <c r="E49" s="20">
        <f t="shared" si="1"/>
        <v>62.775680201696872</v>
      </c>
    </row>
    <row r="50" spans="1:5" ht="31.2" customHeight="1" thickBot="1" x14ac:dyDescent="0.35">
      <c r="A50" s="8" t="s">
        <v>76</v>
      </c>
      <c r="B50" s="7" t="s">
        <v>77</v>
      </c>
      <c r="C50" s="20">
        <f>SUM(C52:C55)</f>
        <v>263529.5</v>
      </c>
      <c r="D50" s="20">
        <f>SUM(D52:D55)</f>
        <v>146777.29999999999</v>
      </c>
      <c r="E50" s="20">
        <f t="shared" si="1"/>
        <v>55.696724655114508</v>
      </c>
    </row>
    <row r="51" spans="1:5" ht="15" thickBot="1" x14ac:dyDescent="0.35">
      <c r="A51" s="5" t="s">
        <v>50</v>
      </c>
      <c r="B51" s="6"/>
      <c r="C51" s="19"/>
      <c r="D51" s="19"/>
      <c r="E51" s="20"/>
    </row>
    <row r="52" spans="1:5" ht="26.4" customHeight="1" thickBot="1" x14ac:dyDescent="0.35">
      <c r="A52" s="5" t="s">
        <v>78</v>
      </c>
      <c r="B52" s="6" t="s">
        <v>79</v>
      </c>
      <c r="C52" s="19">
        <v>48337.9</v>
      </c>
      <c r="D52" s="19">
        <v>15179</v>
      </c>
      <c r="E52" s="20">
        <f t="shared" si="1"/>
        <v>31.401860651786691</v>
      </c>
    </row>
    <row r="53" spans="1:5" ht="25.8" customHeight="1" thickBot="1" x14ac:dyDescent="0.35">
      <c r="A53" s="5" t="s">
        <v>80</v>
      </c>
      <c r="B53" s="6" t="s">
        <v>81</v>
      </c>
      <c r="C53" s="19">
        <v>31470.2</v>
      </c>
      <c r="D53" s="19">
        <v>4603.5</v>
      </c>
      <c r="E53" s="20">
        <f t="shared" si="1"/>
        <v>14.6281243843382</v>
      </c>
    </row>
    <row r="54" spans="1:5" ht="23.4" customHeight="1" thickBot="1" x14ac:dyDescent="0.35">
      <c r="A54" s="5" t="s">
        <v>82</v>
      </c>
      <c r="B54" s="6" t="s">
        <v>83</v>
      </c>
      <c r="C54" s="19">
        <v>149945.20000000001</v>
      </c>
      <c r="D54" s="19">
        <v>102113.3</v>
      </c>
      <c r="E54" s="20">
        <f t="shared" si="1"/>
        <v>68.10041268410059</v>
      </c>
    </row>
    <row r="55" spans="1:5" ht="39" customHeight="1" thickBot="1" x14ac:dyDescent="0.35">
      <c r="A55" s="5" t="s">
        <v>84</v>
      </c>
      <c r="B55" s="6" t="s">
        <v>85</v>
      </c>
      <c r="C55" s="19">
        <v>33776.199999999997</v>
      </c>
      <c r="D55" s="19">
        <v>24881.5</v>
      </c>
      <c r="E55" s="20">
        <f t="shared" si="1"/>
        <v>73.665776493507281</v>
      </c>
    </row>
    <row r="56" spans="1:5" ht="26.4" customHeight="1" thickBot="1" x14ac:dyDescent="0.35">
      <c r="A56" s="8" t="s">
        <v>86</v>
      </c>
      <c r="B56" s="7" t="s">
        <v>87</v>
      </c>
      <c r="C56" s="20">
        <f>SUM(C58:C59)</f>
        <v>52855.1</v>
      </c>
      <c r="D56" s="20">
        <f>D58+D59</f>
        <v>34630.9</v>
      </c>
      <c r="E56" s="20">
        <f t="shared" si="1"/>
        <v>65.520451195816491</v>
      </c>
    </row>
    <row r="57" spans="1:5" ht="15" thickBot="1" x14ac:dyDescent="0.35">
      <c r="A57" s="5" t="s">
        <v>50</v>
      </c>
      <c r="B57" s="6"/>
      <c r="C57" s="19"/>
      <c r="D57" s="19"/>
      <c r="E57" s="20"/>
    </row>
    <row r="58" spans="1:5" ht="22.8" customHeight="1" thickBot="1" x14ac:dyDescent="0.35">
      <c r="A58" s="5" t="s">
        <v>88</v>
      </c>
      <c r="B58" s="6" t="s">
        <v>89</v>
      </c>
      <c r="C58" s="19">
        <v>33437.199999999997</v>
      </c>
      <c r="D58" s="19">
        <v>22468.799999999999</v>
      </c>
      <c r="E58" s="20">
        <f t="shared" si="1"/>
        <v>67.197014104051775</v>
      </c>
    </row>
    <row r="59" spans="1:5" ht="31.2" customHeight="1" thickBot="1" x14ac:dyDescent="0.35">
      <c r="A59" s="5" t="s">
        <v>90</v>
      </c>
      <c r="B59" s="6" t="s">
        <v>91</v>
      </c>
      <c r="C59" s="19">
        <v>19417.900000000001</v>
      </c>
      <c r="D59" s="19">
        <v>12162.1</v>
      </c>
      <c r="E59" s="20">
        <f t="shared" si="1"/>
        <v>62.633446459194865</v>
      </c>
    </row>
    <row r="60" spans="1:5" ht="24" customHeight="1" thickBot="1" x14ac:dyDescent="0.35">
      <c r="A60" s="8" t="s">
        <v>92</v>
      </c>
      <c r="B60" s="7" t="s">
        <v>93</v>
      </c>
      <c r="C60" s="20">
        <f>SUM(C62:C64)</f>
        <v>3453.1</v>
      </c>
      <c r="D60" s="20">
        <f>SUM(D62:D64)</f>
        <v>1302.0999999999999</v>
      </c>
      <c r="E60" s="20">
        <f t="shared" si="1"/>
        <v>37.708146303321655</v>
      </c>
    </row>
    <row r="61" spans="1:5" ht="15" thickBot="1" x14ac:dyDescent="0.35">
      <c r="A61" s="5" t="s">
        <v>50</v>
      </c>
      <c r="B61" s="6"/>
      <c r="C61" s="19"/>
      <c r="D61" s="19"/>
      <c r="E61" s="20"/>
    </row>
    <row r="62" spans="1:5" ht="21.6" customHeight="1" thickBot="1" x14ac:dyDescent="0.35">
      <c r="A62" s="5" t="s">
        <v>94</v>
      </c>
      <c r="B62" s="6" t="s">
        <v>95</v>
      </c>
      <c r="C62" s="19">
        <v>1699.3</v>
      </c>
      <c r="D62" s="19">
        <v>1302.0999999999999</v>
      </c>
      <c r="E62" s="20">
        <f t="shared" si="1"/>
        <v>76.62566939327958</v>
      </c>
    </row>
    <row r="63" spans="1:5" ht="24" customHeight="1" thickBot="1" x14ac:dyDescent="0.35">
      <c r="A63" s="5" t="s">
        <v>96</v>
      </c>
      <c r="B63" s="6" t="s">
        <v>97</v>
      </c>
      <c r="C63" s="19">
        <v>250</v>
      </c>
      <c r="D63" s="19"/>
      <c r="E63" s="20">
        <f t="shared" si="1"/>
        <v>0</v>
      </c>
    </row>
    <row r="64" spans="1:5" ht="24" customHeight="1" thickBot="1" x14ac:dyDescent="0.35">
      <c r="A64" s="5" t="s">
        <v>143</v>
      </c>
      <c r="B64" s="6" t="s">
        <v>144</v>
      </c>
      <c r="C64" s="19">
        <v>1503.8</v>
      </c>
      <c r="D64" s="19"/>
      <c r="E64" s="20">
        <f t="shared" si="1"/>
        <v>0</v>
      </c>
    </row>
    <row r="65" spans="1:5" ht="22.2" customHeight="1" thickBot="1" x14ac:dyDescent="0.35">
      <c r="A65" s="8" t="s">
        <v>98</v>
      </c>
      <c r="B65" s="7" t="s">
        <v>99</v>
      </c>
      <c r="C65" s="20">
        <f>SUM(C67)</f>
        <v>5909.2</v>
      </c>
      <c r="D65" s="20">
        <f>SUM(D67)</f>
        <v>2978</v>
      </c>
      <c r="E65" s="20">
        <f t="shared" si="1"/>
        <v>50.395992689365734</v>
      </c>
    </row>
    <row r="66" spans="1:5" ht="15" thickBot="1" x14ac:dyDescent="0.35">
      <c r="A66" s="5" t="s">
        <v>50</v>
      </c>
      <c r="B66" s="6"/>
      <c r="C66" s="19"/>
      <c r="D66" s="19"/>
      <c r="E66" s="20"/>
    </row>
    <row r="67" spans="1:5" ht="30" customHeight="1" thickBot="1" x14ac:dyDescent="0.35">
      <c r="A67" s="5" t="s">
        <v>100</v>
      </c>
      <c r="B67" s="6" t="s">
        <v>101</v>
      </c>
      <c r="C67" s="19">
        <v>5909.2</v>
      </c>
      <c r="D67" s="19">
        <v>2978</v>
      </c>
      <c r="E67" s="20">
        <f t="shared" si="1"/>
        <v>50.395992689365734</v>
      </c>
    </row>
    <row r="68" spans="1:5" ht="44.4" customHeight="1" thickBot="1" x14ac:dyDescent="0.35">
      <c r="A68" s="8" t="s">
        <v>102</v>
      </c>
      <c r="B68" s="7" t="s">
        <v>103</v>
      </c>
      <c r="C68" s="20">
        <f>SUM(C70)</f>
        <v>13965.3</v>
      </c>
      <c r="D68" s="20">
        <f>SUM(D70)</f>
        <v>9862.4</v>
      </c>
      <c r="E68" s="20">
        <f t="shared" si="1"/>
        <v>70.620752866032234</v>
      </c>
    </row>
    <row r="69" spans="1:5" ht="15" thickBot="1" x14ac:dyDescent="0.35">
      <c r="A69" s="5" t="s">
        <v>50</v>
      </c>
      <c r="B69" s="6"/>
      <c r="C69" s="19"/>
      <c r="D69" s="19"/>
      <c r="E69" s="20"/>
    </row>
    <row r="70" spans="1:5" ht="38.4" customHeight="1" thickBot="1" x14ac:dyDescent="0.35">
      <c r="A70" s="5" t="s">
        <v>104</v>
      </c>
      <c r="B70" s="6" t="s">
        <v>105</v>
      </c>
      <c r="C70" s="19">
        <v>13965.3</v>
      </c>
      <c r="D70" s="19">
        <v>9862.4</v>
      </c>
      <c r="E70" s="20">
        <f t="shared" si="1"/>
        <v>70.620752866032234</v>
      </c>
    </row>
    <row r="71" spans="1:5" ht="27.6" customHeight="1" thickBot="1" x14ac:dyDescent="0.35">
      <c r="A71" s="4" t="s">
        <v>106</v>
      </c>
      <c r="B71" s="15" t="s">
        <v>107</v>
      </c>
      <c r="C71" s="18">
        <f>C33+C40+C44+C50+C56+C60+C65+C68</f>
        <v>558830.19999999995</v>
      </c>
      <c r="D71" s="18">
        <f>D33+D40+D44+D50+D56+D60+D65+D68</f>
        <v>342590.2</v>
      </c>
      <c r="E71" s="20">
        <f t="shared" si="1"/>
        <v>61.304882950134051</v>
      </c>
    </row>
    <row r="72" spans="1:5" ht="40.799999999999997" customHeight="1" thickBot="1" x14ac:dyDescent="0.35">
      <c r="A72" s="4" t="s">
        <v>108</v>
      </c>
      <c r="B72" s="13"/>
      <c r="C72" s="17"/>
      <c r="D72" s="17"/>
      <c r="E72" s="17"/>
    </row>
    <row r="73" spans="1:5" ht="40.200000000000003" thickBot="1" x14ac:dyDescent="0.35">
      <c r="A73" s="5" t="s">
        <v>109</v>
      </c>
      <c r="B73" s="10" t="s">
        <v>110</v>
      </c>
      <c r="C73" s="19">
        <f>C74+C80</f>
        <v>30729.800000000007</v>
      </c>
      <c r="D73" s="19">
        <f>D74+D80</f>
        <v>-31210.300000000014</v>
      </c>
      <c r="E73" s="19"/>
    </row>
    <row r="74" spans="1:5" ht="42.6" customHeight="1" thickBot="1" x14ac:dyDescent="0.35">
      <c r="A74" s="5" t="s">
        <v>111</v>
      </c>
      <c r="B74" s="10" t="s">
        <v>112</v>
      </c>
      <c r="C74" s="19">
        <f>C75+C78</f>
        <v>10235.300000000007</v>
      </c>
      <c r="D74" s="19">
        <f>D75+D78</f>
        <v>-13246.600000000002</v>
      </c>
      <c r="E74" s="19"/>
    </row>
    <row r="75" spans="1:5" ht="35.4" customHeight="1" thickBot="1" x14ac:dyDescent="0.35">
      <c r="A75" s="5" t="s">
        <v>113</v>
      </c>
      <c r="B75" s="10" t="s">
        <v>114</v>
      </c>
      <c r="C75" s="19">
        <f>C76+C77</f>
        <v>10235.600000000006</v>
      </c>
      <c r="D75" s="19">
        <f>D76+D77</f>
        <v>-13246.300000000003</v>
      </c>
      <c r="E75" s="19"/>
    </row>
    <row r="76" spans="1:5" ht="66" customHeight="1" thickBot="1" x14ac:dyDescent="0.35">
      <c r="A76" s="5" t="s">
        <v>115</v>
      </c>
      <c r="B76" s="10" t="s">
        <v>116</v>
      </c>
      <c r="C76" s="19">
        <v>151035</v>
      </c>
      <c r="D76" s="19">
        <v>99030</v>
      </c>
      <c r="E76" s="19"/>
    </row>
    <row r="77" spans="1:5" ht="58.2" customHeight="1" thickBot="1" x14ac:dyDescent="0.35">
      <c r="A77" s="5" t="s">
        <v>117</v>
      </c>
      <c r="B77" s="10" t="s">
        <v>118</v>
      </c>
      <c r="C77" s="19">
        <v>-140799.4</v>
      </c>
      <c r="D77" s="19">
        <v>-112276.3</v>
      </c>
      <c r="E77" s="19"/>
    </row>
    <row r="78" spans="1:5" ht="49.2" customHeight="1" thickBot="1" x14ac:dyDescent="0.35">
      <c r="A78" s="5" t="s">
        <v>119</v>
      </c>
      <c r="B78" s="10" t="s">
        <v>120</v>
      </c>
      <c r="C78" s="19">
        <f>C79</f>
        <v>-0.3</v>
      </c>
      <c r="D78" s="19">
        <f>D79</f>
        <v>-0.3</v>
      </c>
      <c r="E78" s="19"/>
    </row>
    <row r="79" spans="1:5" ht="67.8" customHeight="1" thickBot="1" x14ac:dyDescent="0.35">
      <c r="A79" s="5" t="s">
        <v>121</v>
      </c>
      <c r="B79" s="10" t="s">
        <v>122</v>
      </c>
      <c r="C79" s="19">
        <v>-0.3</v>
      </c>
      <c r="D79" s="19">
        <v>-0.3</v>
      </c>
      <c r="E79" s="19"/>
    </row>
    <row r="80" spans="1:5" ht="43.8" customHeight="1" thickBot="1" x14ac:dyDescent="0.35">
      <c r="A80" s="5" t="s">
        <v>123</v>
      </c>
      <c r="B80" s="10" t="s">
        <v>124</v>
      </c>
      <c r="C80" s="19">
        <f>C81+C82</f>
        <v>20494.5</v>
      </c>
      <c r="D80" s="19">
        <f>D81+D82</f>
        <v>-17963.700000000012</v>
      </c>
      <c r="E80" s="19"/>
    </row>
    <row r="81" spans="1:5" ht="37.799999999999997" customHeight="1" thickBot="1" x14ac:dyDescent="0.35">
      <c r="A81" s="5" t="s">
        <v>125</v>
      </c>
      <c r="B81" s="10" t="s">
        <v>126</v>
      </c>
      <c r="C81" s="19">
        <f>-C31-C76</f>
        <v>-679135.4</v>
      </c>
      <c r="D81" s="19">
        <f>-D31-D76</f>
        <v>-472830.5</v>
      </c>
      <c r="E81" s="19"/>
    </row>
    <row r="82" spans="1:5" ht="34.200000000000003" customHeight="1" thickBot="1" x14ac:dyDescent="0.35">
      <c r="A82" s="5" t="s">
        <v>127</v>
      </c>
      <c r="B82" s="10" t="s">
        <v>128</v>
      </c>
      <c r="C82" s="19">
        <f>C71-C77-C79</f>
        <v>699629.9</v>
      </c>
      <c r="D82" s="19">
        <f>D71-D77-D79</f>
        <v>454866.8</v>
      </c>
      <c r="E82" s="19"/>
    </row>
    <row r="83" spans="1:5" ht="53.4" thickBot="1" x14ac:dyDescent="0.35">
      <c r="A83" s="15" t="s">
        <v>129</v>
      </c>
      <c r="B83" s="16" t="s">
        <v>130</v>
      </c>
      <c r="C83" s="21">
        <f>C73</f>
        <v>30729.800000000007</v>
      </c>
      <c r="D83" s="21">
        <f>D73</f>
        <v>-31210.300000000014</v>
      </c>
      <c r="E83" s="21"/>
    </row>
    <row r="84" spans="1:5" ht="15.6" x14ac:dyDescent="0.3">
      <c r="A84" s="24"/>
    </row>
    <row r="85" spans="1:5" ht="15.6" x14ac:dyDescent="0.3">
      <c r="A85" s="24"/>
    </row>
    <row r="86" spans="1:5" ht="15.6" x14ac:dyDescent="0.3">
      <c r="A86" s="12"/>
    </row>
    <row r="87" spans="1:5" ht="15.6" x14ac:dyDescent="0.3">
      <c r="A87" s="24"/>
    </row>
  </sheetData>
  <mergeCells count="2">
    <mergeCell ref="A1:E1"/>
    <mergeCell ref="A2:E2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2021-10-04T13:30:22Z</dcterms:modified>
</cp:coreProperties>
</file>